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72" windowWidth="12120" windowHeight="9120" activeTab="1"/>
  </bookViews>
  <sheets>
    <sheet name="Exh. 13.11 Property Rating" sheetId="1" r:id="rId1"/>
    <sheet name="Exh. 13.17 Location Ranking" sheetId="2" r:id="rId2"/>
  </sheets>
  <calcPr calcId="125725"/>
</workbook>
</file>

<file path=xl/calcChain.xml><?xml version="1.0" encoding="utf-8"?>
<calcChain xmlns="http://schemas.openxmlformats.org/spreadsheetml/2006/main">
  <c r="G14" i="2"/>
  <c r="F14"/>
  <c r="E14"/>
  <c r="D14"/>
  <c r="C14"/>
  <c r="C34" i="1"/>
  <c r="D34"/>
  <c r="J34"/>
  <c r="E34"/>
  <c r="F34"/>
  <c r="G34"/>
  <c r="H34"/>
  <c r="H36"/>
  <c r="I34"/>
  <c r="C36"/>
  <c r="D36"/>
  <c r="E36"/>
  <c r="F36"/>
  <c r="G36"/>
  <c r="I36"/>
  <c r="C37"/>
  <c r="C38"/>
  <c r="K14" i="2" l="1"/>
  <c r="F15" s="1"/>
  <c r="E15" l="1"/>
  <c r="C15"/>
  <c r="D15"/>
  <c r="G15"/>
</calcChain>
</file>

<file path=xl/sharedStrings.xml><?xml version="1.0" encoding="utf-8"?>
<sst xmlns="http://schemas.openxmlformats.org/spreadsheetml/2006/main" count="98" uniqueCount="73">
  <si>
    <t>Tenant Mix and Marketing Features</t>
  </si>
  <si>
    <t>Legal</t>
  </si>
  <si>
    <t>Rating Conclusions</t>
  </si>
  <si>
    <t>Tenant compatibility mix</t>
  </si>
  <si>
    <t>Image of center</t>
  </si>
  <si>
    <t>Times category score</t>
  </si>
  <si>
    <t>Category score</t>
  </si>
  <si>
    <t>Total subject score</t>
  </si>
  <si>
    <t>Anchor's size</t>
  </si>
  <si>
    <t>Anchor's drawing power</t>
  </si>
  <si>
    <t>Veto</t>
  </si>
  <si>
    <t>Inferior</t>
  </si>
  <si>
    <t>Typical</t>
  </si>
  <si>
    <t>Superior</t>
  </si>
  <si>
    <t>Factor</t>
  </si>
  <si>
    <t>High</t>
  </si>
  <si>
    <t>Moderate</t>
  </si>
  <si>
    <t>Slight</t>
  </si>
  <si>
    <t>Neutral</t>
  </si>
  <si>
    <t>Size</t>
  </si>
  <si>
    <t>X</t>
  </si>
  <si>
    <t>Number</t>
  </si>
  <si>
    <t>Location</t>
  </si>
  <si>
    <t>Convenience</t>
  </si>
  <si>
    <t>Interior circulation</t>
  </si>
  <si>
    <t>Drainage</t>
  </si>
  <si>
    <t>Exterior access (curb cuts)</t>
  </si>
  <si>
    <t>Landscaping</t>
  </si>
  <si>
    <t>Exterior appearance</t>
  </si>
  <si>
    <t>Construction quality</t>
  </si>
  <si>
    <t>Signage appearance</t>
  </si>
  <si>
    <t>Design flexibility</t>
  </si>
  <si>
    <t>Street visibility</t>
  </si>
  <si>
    <t>Total Lines Rated</t>
  </si>
  <si>
    <t>Rating Criteria</t>
  </si>
  <si>
    <t>Area B</t>
  </si>
  <si>
    <t>Area C</t>
  </si>
  <si>
    <t>Area D</t>
  </si>
  <si>
    <t>Proximity to new retail</t>
  </si>
  <si>
    <t>Location in path of new residential growth</t>
  </si>
  <si>
    <t>Size and drawing appeal of anchors</t>
  </si>
  <si>
    <t>Effective age of centers</t>
  </si>
  <si>
    <t xml:space="preserve">Total </t>
  </si>
  <si>
    <t>Total All Scores</t>
  </si>
  <si>
    <t>Percentage of Total Scores</t>
  </si>
  <si>
    <t>Area A*</t>
  </si>
  <si>
    <t>Rank by Importance</t>
  </si>
  <si>
    <t>Traffic count through node</t>
  </si>
  <si>
    <t>Tenant mix and compatibility</t>
  </si>
  <si>
    <t>Proximity to major roads--access and visibility (existing or approved)</t>
  </si>
  <si>
    <t>Site</t>
  </si>
  <si>
    <t>Parking</t>
  </si>
  <si>
    <t>Topography</t>
  </si>
  <si>
    <t>Building Improvements</t>
  </si>
  <si>
    <t>Land-to-building ratio</t>
  </si>
  <si>
    <t>Zoning/easements/legal attributes</t>
  </si>
  <si>
    <t>Exhibit 13.17</t>
  </si>
  <si>
    <t>Exhibit 13.11</t>
  </si>
  <si>
    <t>Rate factors by inserting  "X"</t>
  </si>
  <si>
    <t>Neighborhood Retail  Center Property Rating</t>
  </si>
  <si>
    <t>Impact on circulation</t>
  </si>
  <si>
    <t>Shopper access  to shops</t>
  </si>
  <si>
    <t>Retail center's amenities</t>
  </si>
  <si>
    <t>Number of items rated</t>
  </si>
  <si>
    <t xml:space="preserve">Percentage above or below average </t>
  </si>
  <si>
    <t xml:space="preserve">Neighborhood Retail Competitive Location Analysis  </t>
  </si>
  <si>
    <t>Area E†</t>
  </si>
  <si>
    <t xml:space="preserve">* Area A includes the proposed supercenter. </t>
  </si>
  <si>
    <t>† The timing of the mall in Area E is uncertain. The rating assumes that the highway bypass will be completed but not the mall. Even if the mall is not built, Area E is expected to have some new retail due to proximity to new residents and roads.</t>
  </si>
  <si>
    <t>Proximity to households in 2 miles</t>
  </si>
  <si>
    <t>Median household income in 2 miles</t>
  </si>
  <si>
    <t>Proximity to complementary land use such as hotels, offices, parks, schools, etc.</t>
  </si>
  <si>
    <t>(Individual score times weighting)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</si>
</sst>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</font>
    <font>
      <b/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Protection="1">
      <protection locked="0"/>
    </xf>
    <xf numFmtId="0" fontId="3" fillId="2" borderId="2" xfId="0" applyFont="1" applyFill="1" applyBorder="1" applyProtection="1">
      <protection locked="0"/>
    </xf>
    <xf numFmtId="0" fontId="3" fillId="2" borderId="3" xfId="0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3" fillId="2" borderId="14" xfId="0" applyFont="1" applyFill="1" applyBorder="1" applyProtection="1">
      <protection locked="0"/>
    </xf>
    <xf numFmtId="0" fontId="3" fillId="2" borderId="0" xfId="0" applyFont="1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0" borderId="15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5" xfId="0" quotePrefix="1" applyBorder="1" applyAlignment="1" applyProtection="1">
      <alignment horizontal="left"/>
      <protection locked="0"/>
    </xf>
    <xf numFmtId="0" fontId="0" fillId="0" borderId="11" xfId="0" quotePrefix="1" applyBorder="1" applyAlignment="1" applyProtection="1">
      <alignment horizontal="left"/>
      <protection locked="0"/>
    </xf>
    <xf numFmtId="0" fontId="3" fillId="2" borderId="16" xfId="0" applyFont="1" applyFill="1" applyBorder="1" applyAlignment="1" applyProtection="1">
      <alignment horizontal="left"/>
      <protection locked="0"/>
    </xf>
    <xf numFmtId="0" fontId="3" fillId="2" borderId="17" xfId="0" applyFont="1" applyFill="1" applyBorder="1" applyAlignment="1" applyProtection="1">
      <alignment horizontal="left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7" xfId="0" applyBorder="1" applyProtection="1">
      <protection locked="0"/>
    </xf>
    <xf numFmtId="0" fontId="0" fillId="0" borderId="20" xfId="0" applyBorder="1" applyAlignment="1">
      <alignment horizontal="center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22" xfId="0" quotePrefix="1" applyBorder="1" applyAlignment="1" applyProtection="1">
      <alignment horizontal="left"/>
      <protection locked="0"/>
    </xf>
    <xf numFmtId="9" fontId="1" fillId="0" borderId="23" xfId="1" applyBorder="1" applyAlignment="1">
      <alignment horizontal="center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2" fillId="0" borderId="32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4" fillId="0" borderId="17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" fillId="0" borderId="34" xfId="0" applyFont="1" applyBorder="1" applyAlignment="1" applyProtection="1">
      <alignment vertical="center"/>
      <protection locked="0"/>
    </xf>
    <xf numFmtId="9" fontId="0" fillId="0" borderId="35" xfId="0" applyNumberFormat="1" applyBorder="1" applyAlignment="1">
      <alignment vertical="center"/>
    </xf>
    <xf numFmtId="9" fontId="0" fillId="0" borderId="35" xfId="0" applyNumberFormat="1" applyBorder="1" applyAlignment="1">
      <alignment horizontal="center" vertical="center"/>
    </xf>
    <xf numFmtId="9" fontId="0" fillId="0" borderId="36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/>
    <xf numFmtId="0" fontId="3" fillId="0" borderId="0" xfId="0" applyFont="1" applyProtection="1">
      <protection locked="0"/>
    </xf>
    <xf numFmtId="0" fontId="2" fillId="2" borderId="38" xfId="0" applyFont="1" applyFill="1" applyBorder="1" applyAlignment="1" applyProtection="1">
      <alignment horizontal="left" vertical="center"/>
      <protection locked="0"/>
    </xf>
    <xf numFmtId="0" fontId="3" fillId="0" borderId="39" xfId="0" applyFont="1" applyBorder="1" applyAlignment="1" applyProtection="1">
      <alignment horizontal="right"/>
      <protection locked="0"/>
    </xf>
    <xf numFmtId="0" fontId="0" fillId="0" borderId="0" xfId="0" applyAlignment="1">
      <alignment horizontal="center" wrapText="1"/>
    </xf>
    <xf numFmtId="0" fontId="0" fillId="2" borderId="2" xfId="0" applyFill="1" applyBorder="1" applyProtection="1">
      <protection locked="0"/>
    </xf>
    <xf numFmtId="0" fontId="0" fillId="2" borderId="40" xfId="0" applyFill="1" applyBorder="1" applyAlignment="1" applyProtection="1">
      <alignment vertical="center"/>
      <protection locked="0"/>
    </xf>
    <xf numFmtId="0" fontId="0" fillId="2" borderId="38" xfId="0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  <protection locked="0"/>
    </xf>
    <xf numFmtId="0" fontId="0" fillId="0" borderId="21" xfId="0" applyBorder="1" applyAlignment="1" applyProtection="1">
      <alignment horizontal="left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39"/>
  <sheetViews>
    <sheetView showGridLines="0" topLeftCell="A2" workbookViewId="0">
      <selection activeCell="A38" sqref="A38"/>
    </sheetView>
  </sheetViews>
  <sheetFormatPr defaultRowHeight="13.2"/>
  <cols>
    <col min="1" max="1" width="35" customWidth="1"/>
    <col min="2" max="2" width="8" customWidth="1"/>
  </cols>
  <sheetData>
    <row r="1" spans="1:9" ht="13.8" thickBot="1">
      <c r="A1" s="78" t="s">
        <v>57</v>
      </c>
      <c r="B1" s="1"/>
      <c r="C1" s="1"/>
      <c r="D1" s="1"/>
      <c r="E1" s="1"/>
      <c r="F1" s="1"/>
      <c r="G1" s="1"/>
      <c r="H1" s="1"/>
      <c r="I1" s="1"/>
    </row>
    <row r="2" spans="1:9" ht="14.4" thickTop="1" thickBot="1">
      <c r="A2" s="2"/>
      <c r="B2" s="3" t="s">
        <v>59</v>
      </c>
      <c r="C2" s="3"/>
      <c r="D2" s="82"/>
      <c r="E2" s="3"/>
      <c r="F2" s="3"/>
      <c r="G2" s="3"/>
      <c r="H2" s="3"/>
      <c r="I2" s="4"/>
    </row>
    <row r="3" spans="1:9" ht="13.8" thickTop="1">
      <c r="A3" s="5"/>
      <c r="B3" s="6" t="s">
        <v>10</v>
      </c>
      <c r="C3" s="7"/>
      <c r="D3" s="8" t="s">
        <v>11</v>
      </c>
      <c r="E3" s="9"/>
      <c r="F3" s="10" t="s">
        <v>12</v>
      </c>
      <c r="G3" s="7"/>
      <c r="H3" s="11" t="s">
        <v>13</v>
      </c>
      <c r="I3" s="12"/>
    </row>
    <row r="4" spans="1:9">
      <c r="A4" s="80" t="s">
        <v>58</v>
      </c>
      <c r="B4" s="13" t="s">
        <v>14</v>
      </c>
      <c r="C4" s="14" t="s">
        <v>15</v>
      </c>
      <c r="D4" s="15" t="s">
        <v>16</v>
      </c>
      <c r="E4" s="15" t="s">
        <v>17</v>
      </c>
      <c r="F4" s="15" t="s">
        <v>18</v>
      </c>
      <c r="G4" s="15" t="s">
        <v>17</v>
      </c>
      <c r="H4" s="15" t="s">
        <v>16</v>
      </c>
      <c r="I4" s="16" t="s">
        <v>15</v>
      </c>
    </row>
    <row r="5" spans="1:9">
      <c r="A5" s="17" t="s">
        <v>50</v>
      </c>
      <c r="B5" s="18"/>
      <c r="C5" s="19"/>
      <c r="D5" s="19"/>
      <c r="E5" s="19"/>
      <c r="F5" s="19"/>
      <c r="G5" s="19"/>
      <c r="H5" s="19"/>
      <c r="I5" s="20"/>
    </row>
    <row r="6" spans="1:9">
      <c r="A6" s="21" t="s">
        <v>19</v>
      </c>
      <c r="B6" s="22"/>
      <c r="C6" s="23"/>
      <c r="D6" s="23"/>
      <c r="E6" s="23" t="s">
        <v>20</v>
      </c>
      <c r="F6" s="23"/>
      <c r="G6" s="23"/>
      <c r="H6" s="23"/>
      <c r="I6" s="24"/>
    </row>
    <row r="7" spans="1:9">
      <c r="A7" s="21" t="s">
        <v>54</v>
      </c>
      <c r="B7" s="22"/>
      <c r="C7" s="23"/>
      <c r="D7" s="23"/>
      <c r="E7" s="23"/>
      <c r="F7" s="23" t="s">
        <v>20</v>
      </c>
      <c r="G7" s="23"/>
      <c r="H7" s="23"/>
      <c r="I7" s="24"/>
    </row>
    <row r="8" spans="1:9">
      <c r="A8" s="17" t="s">
        <v>51</v>
      </c>
      <c r="B8" s="18"/>
      <c r="C8" s="25"/>
      <c r="D8" s="25"/>
      <c r="E8" s="25"/>
      <c r="F8" s="25"/>
      <c r="G8" s="25"/>
      <c r="H8" s="25"/>
      <c r="I8" s="26"/>
    </row>
    <row r="9" spans="1:9">
      <c r="A9" s="27" t="s">
        <v>21</v>
      </c>
      <c r="B9" s="28"/>
      <c r="C9" s="23"/>
      <c r="D9" s="23"/>
      <c r="E9" s="23" t="s">
        <v>20</v>
      </c>
      <c r="F9" s="23"/>
      <c r="G9" s="23"/>
      <c r="H9" s="23"/>
      <c r="I9" s="24"/>
    </row>
    <row r="10" spans="1:9">
      <c r="A10" s="27" t="s">
        <v>22</v>
      </c>
      <c r="B10" s="28"/>
      <c r="C10" s="23"/>
      <c r="D10" s="23"/>
      <c r="E10" s="23"/>
      <c r="F10" s="23" t="s">
        <v>20</v>
      </c>
      <c r="G10" s="23"/>
      <c r="H10" s="23"/>
      <c r="I10" s="24"/>
    </row>
    <row r="11" spans="1:9">
      <c r="A11" s="27" t="s">
        <v>23</v>
      </c>
      <c r="B11" s="28"/>
      <c r="C11" s="23"/>
      <c r="D11" s="23"/>
      <c r="E11" s="23"/>
      <c r="F11" s="23" t="s">
        <v>20</v>
      </c>
      <c r="G11" s="23"/>
      <c r="H11" s="23"/>
      <c r="I11" s="24"/>
    </row>
    <row r="12" spans="1:9">
      <c r="A12" s="27" t="s">
        <v>24</v>
      </c>
      <c r="B12" s="28"/>
      <c r="C12" s="23"/>
      <c r="D12" s="23"/>
      <c r="E12" s="23"/>
      <c r="F12" s="23" t="s">
        <v>20</v>
      </c>
      <c r="G12" s="23"/>
      <c r="H12" s="23"/>
      <c r="I12" s="24"/>
    </row>
    <row r="13" spans="1:9">
      <c r="A13" s="17" t="s">
        <v>52</v>
      </c>
      <c r="B13" s="18"/>
      <c r="C13" s="25"/>
      <c r="D13" s="25"/>
      <c r="E13" s="25"/>
      <c r="F13" s="25"/>
      <c r="G13" s="25"/>
      <c r="H13" s="25"/>
      <c r="I13" s="26"/>
    </row>
    <row r="14" spans="1:9">
      <c r="A14" s="21" t="s">
        <v>60</v>
      </c>
      <c r="B14" s="30"/>
      <c r="C14" s="23"/>
      <c r="D14" s="23"/>
      <c r="E14" s="23" t="s">
        <v>20</v>
      </c>
      <c r="F14" s="23"/>
      <c r="G14" s="23"/>
      <c r="H14" s="23"/>
      <c r="I14" s="24"/>
    </row>
    <row r="15" spans="1:9">
      <c r="A15" s="27" t="s">
        <v>25</v>
      </c>
      <c r="B15" s="28"/>
      <c r="C15" s="23"/>
      <c r="D15" s="23"/>
      <c r="E15" s="23"/>
      <c r="F15" s="23" t="s">
        <v>20</v>
      </c>
      <c r="G15" s="23"/>
      <c r="H15" s="23"/>
      <c r="I15" s="24"/>
    </row>
    <row r="16" spans="1:9">
      <c r="A16" s="27" t="s">
        <v>26</v>
      </c>
      <c r="B16" s="28"/>
      <c r="C16" s="23"/>
      <c r="D16" s="23"/>
      <c r="E16" s="23"/>
      <c r="F16" s="23" t="s">
        <v>20</v>
      </c>
      <c r="G16" s="23"/>
      <c r="H16" s="23"/>
      <c r="I16" s="24"/>
    </row>
    <row r="17" spans="1:9">
      <c r="A17" s="27" t="s">
        <v>27</v>
      </c>
      <c r="B17" s="28"/>
      <c r="C17" s="23"/>
      <c r="D17" s="23"/>
      <c r="E17" s="23"/>
      <c r="F17" s="23"/>
      <c r="G17" s="23" t="s">
        <v>20</v>
      </c>
      <c r="H17" s="23"/>
      <c r="I17" s="24"/>
    </row>
    <row r="18" spans="1:9">
      <c r="A18" s="17" t="s">
        <v>53</v>
      </c>
      <c r="B18" s="18"/>
      <c r="C18" s="25"/>
      <c r="D18" s="25"/>
      <c r="E18" s="25"/>
      <c r="F18" s="25"/>
      <c r="G18" s="25"/>
      <c r="H18" s="25"/>
      <c r="I18" s="26"/>
    </row>
    <row r="19" spans="1:9">
      <c r="A19" s="27" t="s">
        <v>28</v>
      </c>
      <c r="B19" s="28"/>
      <c r="C19" s="23"/>
      <c r="D19" s="23"/>
      <c r="E19" s="23"/>
      <c r="F19" s="23" t="s">
        <v>20</v>
      </c>
      <c r="G19" s="23"/>
      <c r="H19" s="23"/>
      <c r="I19" s="24"/>
    </row>
    <row r="20" spans="1:9">
      <c r="A20" s="27" t="s">
        <v>29</v>
      </c>
      <c r="B20" s="28"/>
      <c r="C20" s="23"/>
      <c r="D20" s="23"/>
      <c r="E20" s="23"/>
      <c r="F20" s="23" t="s">
        <v>20</v>
      </c>
      <c r="G20" s="23"/>
      <c r="H20" s="23"/>
      <c r="I20" s="24"/>
    </row>
    <row r="21" spans="1:9">
      <c r="A21" s="27" t="s">
        <v>30</v>
      </c>
      <c r="B21" s="28"/>
      <c r="C21" s="23"/>
      <c r="D21" s="23"/>
      <c r="E21" s="23"/>
      <c r="F21" s="23" t="s">
        <v>20</v>
      </c>
      <c r="G21" s="23"/>
      <c r="H21" s="23"/>
      <c r="I21" s="24"/>
    </row>
    <row r="22" spans="1:9">
      <c r="A22" s="27" t="s">
        <v>31</v>
      </c>
      <c r="B22" s="28"/>
      <c r="C22" s="23"/>
      <c r="D22" s="23"/>
      <c r="E22" s="23"/>
      <c r="F22" s="23" t="s">
        <v>20</v>
      </c>
      <c r="G22" s="23"/>
      <c r="H22" s="23"/>
      <c r="I22" s="24"/>
    </row>
    <row r="23" spans="1:9">
      <c r="A23" s="27" t="s">
        <v>32</v>
      </c>
      <c r="B23" s="28"/>
      <c r="C23" s="23"/>
      <c r="D23" s="23" t="s">
        <v>20</v>
      </c>
      <c r="E23" s="23"/>
      <c r="F23" s="23"/>
      <c r="G23" s="23"/>
      <c r="H23" s="23"/>
      <c r="I23" s="24"/>
    </row>
    <row r="24" spans="1:9">
      <c r="A24" s="17" t="s">
        <v>0</v>
      </c>
      <c r="B24" s="18"/>
      <c r="C24" s="25"/>
      <c r="D24" s="25"/>
      <c r="E24" s="25"/>
      <c r="F24" s="25"/>
      <c r="G24" s="25"/>
      <c r="H24" s="25"/>
      <c r="I24" s="26"/>
    </row>
    <row r="25" spans="1:9">
      <c r="A25" s="27" t="s">
        <v>8</v>
      </c>
      <c r="B25" s="28"/>
      <c r="C25" s="23" t="s">
        <v>20</v>
      </c>
      <c r="D25" s="23"/>
      <c r="E25" s="23"/>
      <c r="F25" s="23"/>
      <c r="G25" s="23"/>
      <c r="H25" s="23"/>
      <c r="I25" s="24"/>
    </row>
    <row r="26" spans="1:9">
      <c r="A26" s="29" t="s">
        <v>9</v>
      </c>
      <c r="B26" s="30"/>
      <c r="C26" s="23"/>
      <c r="D26" s="23"/>
      <c r="E26" s="23" t="s">
        <v>20</v>
      </c>
      <c r="F26" s="23"/>
      <c r="G26" s="23"/>
      <c r="H26" s="23"/>
      <c r="I26" s="24"/>
    </row>
    <row r="27" spans="1:9">
      <c r="A27" s="27" t="s">
        <v>3</v>
      </c>
      <c r="B27" s="28"/>
      <c r="C27" s="23"/>
      <c r="D27" s="23"/>
      <c r="E27" s="23"/>
      <c r="F27" s="23" t="s">
        <v>20</v>
      </c>
      <c r="G27" s="23"/>
      <c r="H27" s="23"/>
      <c r="I27" s="24"/>
    </row>
    <row r="28" spans="1:9">
      <c r="A28" s="27" t="s">
        <v>4</v>
      </c>
      <c r="B28" s="28"/>
      <c r="C28" s="23"/>
      <c r="D28" s="23"/>
      <c r="E28" s="23"/>
      <c r="F28" s="23" t="s">
        <v>20</v>
      </c>
      <c r="G28" s="23"/>
      <c r="H28" s="23"/>
      <c r="I28" s="24"/>
    </row>
    <row r="29" spans="1:9">
      <c r="A29" s="21" t="s">
        <v>61</v>
      </c>
      <c r="B29" s="30"/>
      <c r="C29" s="23"/>
      <c r="D29" s="23"/>
      <c r="E29" s="23"/>
      <c r="F29" s="23" t="s">
        <v>20</v>
      </c>
      <c r="G29" s="23"/>
      <c r="H29" s="23"/>
      <c r="I29" s="24"/>
    </row>
    <row r="30" spans="1:9">
      <c r="A30" s="21" t="s">
        <v>62</v>
      </c>
      <c r="B30" s="22"/>
      <c r="C30" s="23"/>
      <c r="D30" s="23"/>
      <c r="E30" s="23"/>
      <c r="F30" s="23" t="s">
        <v>20</v>
      </c>
      <c r="G30" s="23"/>
      <c r="H30" s="23"/>
      <c r="I30" s="24"/>
    </row>
    <row r="31" spans="1:9">
      <c r="A31" s="17" t="s">
        <v>1</v>
      </c>
      <c r="B31" s="18"/>
      <c r="C31" s="25"/>
      <c r="D31" s="25"/>
      <c r="E31" s="25"/>
      <c r="F31" s="25"/>
      <c r="G31" s="25"/>
      <c r="H31" s="25"/>
      <c r="I31" s="26"/>
    </row>
    <row r="32" spans="1:9">
      <c r="A32" s="29" t="s">
        <v>55</v>
      </c>
      <c r="B32" s="30"/>
      <c r="C32" s="23"/>
      <c r="D32" s="23"/>
      <c r="E32" s="23"/>
      <c r="F32" s="23" t="s">
        <v>20</v>
      </c>
      <c r="G32" s="23"/>
      <c r="H32" s="23"/>
      <c r="I32" s="24"/>
    </row>
    <row r="33" spans="1:10" ht="39.6">
      <c r="A33" s="31" t="s">
        <v>2</v>
      </c>
      <c r="B33" s="32"/>
      <c r="C33" s="33"/>
      <c r="D33" s="33"/>
      <c r="E33" s="33"/>
      <c r="F33" s="33"/>
      <c r="G33" s="33"/>
      <c r="H33" s="33"/>
      <c r="I33" s="34"/>
      <c r="J33" s="81" t="s">
        <v>33</v>
      </c>
    </row>
    <row r="34" spans="1:10">
      <c r="A34" s="27" t="s">
        <v>63</v>
      </c>
      <c r="B34" s="28"/>
      <c r="C34" s="35">
        <f t="shared" ref="C34:I34" si="0">COUNTA(C6:C32)</f>
        <v>1</v>
      </c>
      <c r="D34" s="35">
        <f t="shared" si="0"/>
        <v>1</v>
      </c>
      <c r="E34" s="35">
        <f t="shared" si="0"/>
        <v>4</v>
      </c>
      <c r="F34" s="35">
        <f t="shared" si="0"/>
        <v>15</v>
      </c>
      <c r="G34" s="35">
        <f t="shared" si="0"/>
        <v>1</v>
      </c>
      <c r="H34" s="35">
        <f t="shared" si="0"/>
        <v>0</v>
      </c>
      <c r="I34" s="36">
        <f t="shared" si="0"/>
        <v>0</v>
      </c>
      <c r="J34" s="37">
        <f>SUM(C34:I34)</f>
        <v>22</v>
      </c>
    </row>
    <row r="35" spans="1:10">
      <c r="A35" s="27" t="s">
        <v>5</v>
      </c>
      <c r="B35" s="28"/>
      <c r="C35" s="23">
        <v>0</v>
      </c>
      <c r="D35" s="23">
        <v>2</v>
      </c>
      <c r="E35" s="23">
        <v>4</v>
      </c>
      <c r="F35" s="23">
        <v>5</v>
      </c>
      <c r="G35" s="23">
        <v>6</v>
      </c>
      <c r="H35" s="23">
        <v>8</v>
      </c>
      <c r="I35" s="24">
        <v>10</v>
      </c>
    </row>
    <row r="36" spans="1:10">
      <c r="A36" s="27" t="s">
        <v>6</v>
      </c>
      <c r="B36" s="28"/>
      <c r="C36" s="35">
        <f t="shared" ref="C36:I36" si="1">C34*C35</f>
        <v>0</v>
      </c>
      <c r="D36" s="35">
        <f t="shared" si="1"/>
        <v>2</v>
      </c>
      <c r="E36" s="35">
        <f t="shared" si="1"/>
        <v>16</v>
      </c>
      <c r="F36" s="35">
        <f t="shared" si="1"/>
        <v>75</v>
      </c>
      <c r="G36" s="35">
        <f t="shared" si="1"/>
        <v>6</v>
      </c>
      <c r="H36" s="35">
        <f t="shared" si="1"/>
        <v>0</v>
      </c>
      <c r="I36" s="36">
        <f t="shared" si="1"/>
        <v>0</v>
      </c>
    </row>
    <row r="37" spans="1:10">
      <c r="A37" s="27" t="s">
        <v>7</v>
      </c>
      <c r="B37" s="38"/>
      <c r="C37" s="39">
        <f>SUM(C36:I36)</f>
        <v>99</v>
      </c>
      <c r="D37" s="40"/>
      <c r="E37" s="40"/>
      <c r="F37" s="40"/>
      <c r="G37" s="40"/>
      <c r="H37" s="40"/>
      <c r="I37" s="41"/>
    </row>
    <row r="38" spans="1:10" ht="13.8" thickBot="1">
      <c r="A38" s="86" t="s">
        <v>64</v>
      </c>
      <c r="B38" s="42"/>
      <c r="C38" s="43">
        <f>(C37/(F35*J34)-1)</f>
        <v>-9.9999999999999978E-2</v>
      </c>
      <c r="D38" s="44"/>
      <c r="E38" s="44"/>
      <c r="F38" s="44"/>
      <c r="G38" s="44"/>
      <c r="H38" s="44"/>
      <c r="I38" s="45"/>
    </row>
    <row r="39" spans="1:10" ht="13.8" thickTop="1">
      <c r="A39" s="1"/>
      <c r="B39" s="1"/>
      <c r="C39" s="1"/>
      <c r="D39" s="1"/>
      <c r="E39" s="1"/>
      <c r="F39" s="1"/>
      <c r="G39" s="1"/>
      <c r="H39" s="1"/>
      <c r="I39" s="1"/>
    </row>
  </sheetData>
  <sheetProtection sheet="1" objects="1" scenarios="1"/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K20"/>
  <sheetViews>
    <sheetView showGridLines="0" tabSelected="1" showOutlineSymbols="0" workbookViewId="0">
      <selection activeCell="G14" sqref="G14"/>
    </sheetView>
  </sheetViews>
  <sheetFormatPr defaultRowHeight="13.2" outlineLevelRow="1"/>
  <cols>
    <col min="1" max="1" width="7.33203125" customWidth="1"/>
    <col min="2" max="2" width="21.44140625" customWidth="1"/>
    <col min="3" max="7" width="8.88671875" customWidth="1"/>
    <col min="8" max="8" width="11.6640625" customWidth="1"/>
    <col min="9" max="9" width="11.33203125" customWidth="1"/>
  </cols>
  <sheetData>
    <row r="1" spans="1:11" ht="13.8" thickBot="1">
      <c r="A1" s="78" t="s">
        <v>56</v>
      </c>
    </row>
    <row r="2" spans="1:11" ht="20.100000000000001" customHeight="1" thickBot="1">
      <c r="A2" s="83"/>
      <c r="B2" s="84"/>
      <c r="C2" s="79" t="s">
        <v>65</v>
      </c>
      <c r="D2" s="84"/>
      <c r="E2" s="84"/>
      <c r="F2" s="84"/>
      <c r="G2" s="84"/>
      <c r="H2" s="85"/>
    </row>
    <row r="3" spans="1:11" ht="26.4">
      <c r="A3" s="46" t="s">
        <v>14</v>
      </c>
      <c r="B3" s="47" t="s">
        <v>34</v>
      </c>
      <c r="C3" s="48" t="s">
        <v>45</v>
      </c>
      <c r="D3" s="48" t="s">
        <v>35</v>
      </c>
      <c r="E3" s="48" t="s">
        <v>36</v>
      </c>
      <c r="F3" s="49" t="s">
        <v>37</v>
      </c>
      <c r="G3" s="50" t="s">
        <v>66</v>
      </c>
      <c r="H3" s="51" t="s">
        <v>46</v>
      </c>
      <c r="I3" s="52"/>
    </row>
    <row r="4" spans="1:11" ht="26.4" outlineLevel="1">
      <c r="A4" s="53">
        <v>1</v>
      </c>
      <c r="B4" s="54" t="s">
        <v>69</v>
      </c>
      <c r="C4" s="55">
        <v>1</v>
      </c>
      <c r="D4" s="55">
        <v>1</v>
      </c>
      <c r="E4" s="55">
        <v>1</v>
      </c>
      <c r="F4" s="55">
        <v>1</v>
      </c>
      <c r="G4" s="56">
        <v>1</v>
      </c>
      <c r="H4" s="57">
        <v>6</v>
      </c>
    </row>
    <row r="5" spans="1:11" outlineLevel="1">
      <c r="A5" s="53">
        <v>2</v>
      </c>
      <c r="B5" s="54" t="s">
        <v>38</v>
      </c>
      <c r="C5" s="55">
        <v>3</v>
      </c>
      <c r="D5" s="55">
        <v>1</v>
      </c>
      <c r="E5" s="55">
        <v>1</v>
      </c>
      <c r="F5" s="55">
        <v>1</v>
      </c>
      <c r="G5" s="56">
        <v>2</v>
      </c>
      <c r="H5" s="57">
        <v>5</v>
      </c>
    </row>
    <row r="6" spans="1:11" ht="26.4" outlineLevel="1">
      <c r="A6" s="53">
        <v>3</v>
      </c>
      <c r="B6" s="54" t="s">
        <v>39</v>
      </c>
      <c r="C6" s="55">
        <v>3</v>
      </c>
      <c r="D6" s="55">
        <v>2</v>
      </c>
      <c r="E6" s="55">
        <v>1</v>
      </c>
      <c r="F6" s="55">
        <v>1</v>
      </c>
      <c r="G6" s="56">
        <v>3</v>
      </c>
      <c r="H6" s="57">
        <v>5</v>
      </c>
    </row>
    <row r="7" spans="1:11" ht="26.4" outlineLevel="1">
      <c r="A7" s="53">
        <v>4</v>
      </c>
      <c r="B7" s="54" t="s">
        <v>70</v>
      </c>
      <c r="C7" s="55">
        <v>3</v>
      </c>
      <c r="D7" s="55">
        <v>2</v>
      </c>
      <c r="E7" s="55">
        <v>1</v>
      </c>
      <c r="F7" s="55">
        <v>1</v>
      </c>
      <c r="G7" s="56">
        <v>4</v>
      </c>
      <c r="H7" s="57">
        <v>6</v>
      </c>
    </row>
    <row r="8" spans="1:11" ht="39.6" outlineLevel="1">
      <c r="A8" s="53">
        <v>5</v>
      </c>
      <c r="B8" s="54" t="s">
        <v>49</v>
      </c>
      <c r="C8" s="55">
        <v>3</v>
      </c>
      <c r="D8" s="55">
        <v>2</v>
      </c>
      <c r="E8" s="55">
        <v>2</v>
      </c>
      <c r="F8" s="55">
        <v>1</v>
      </c>
      <c r="G8" s="56">
        <v>3</v>
      </c>
      <c r="H8" s="57">
        <v>4</v>
      </c>
    </row>
    <row r="9" spans="1:11" ht="26.4" outlineLevel="1">
      <c r="A9" s="53">
        <v>6</v>
      </c>
      <c r="B9" s="54" t="s">
        <v>47</v>
      </c>
      <c r="C9" s="55">
        <v>3</v>
      </c>
      <c r="D9" s="55">
        <v>2</v>
      </c>
      <c r="E9" s="55">
        <v>2</v>
      </c>
      <c r="F9" s="55">
        <v>1</v>
      </c>
      <c r="G9" s="56">
        <v>4</v>
      </c>
      <c r="H9" s="58">
        <v>6</v>
      </c>
    </row>
    <row r="10" spans="1:11" ht="52.8" outlineLevel="1">
      <c r="A10" s="53">
        <v>7</v>
      </c>
      <c r="B10" s="54" t="s">
        <v>71</v>
      </c>
      <c r="C10" s="55">
        <v>2</v>
      </c>
      <c r="D10" s="55">
        <v>1</v>
      </c>
      <c r="E10" s="55">
        <v>1</v>
      </c>
      <c r="F10" s="55">
        <v>1</v>
      </c>
      <c r="G10" s="56">
        <v>2</v>
      </c>
      <c r="H10" s="57">
        <v>3</v>
      </c>
    </row>
    <row r="11" spans="1:11" ht="26.4" outlineLevel="1">
      <c r="A11" s="59">
        <v>8</v>
      </c>
      <c r="B11" s="60" t="s">
        <v>40</v>
      </c>
      <c r="C11" s="61">
        <v>3</v>
      </c>
      <c r="D11" s="61">
        <v>2</v>
      </c>
      <c r="E11" s="61">
        <v>1</v>
      </c>
      <c r="F11" s="61">
        <v>1</v>
      </c>
      <c r="G11" s="62">
        <v>2</v>
      </c>
      <c r="H11" s="58">
        <v>7</v>
      </c>
    </row>
    <row r="12" spans="1:11" ht="26.4" outlineLevel="1">
      <c r="A12" s="53">
        <v>9</v>
      </c>
      <c r="B12" s="63" t="s">
        <v>48</v>
      </c>
      <c r="C12" s="55">
        <v>3</v>
      </c>
      <c r="D12" s="55">
        <v>2</v>
      </c>
      <c r="E12" s="55">
        <v>1</v>
      </c>
      <c r="F12" s="55">
        <v>1</v>
      </c>
      <c r="G12" s="56">
        <v>1</v>
      </c>
      <c r="H12" s="57">
        <v>3</v>
      </c>
    </row>
    <row r="13" spans="1:11" outlineLevel="1">
      <c r="A13" s="53">
        <v>10</v>
      </c>
      <c r="B13" s="54" t="s">
        <v>41</v>
      </c>
      <c r="C13" s="55">
        <v>3</v>
      </c>
      <c r="D13" s="55">
        <v>2</v>
      </c>
      <c r="E13" s="55">
        <v>2</v>
      </c>
      <c r="F13" s="55">
        <v>1</v>
      </c>
      <c r="G13" s="56">
        <v>3</v>
      </c>
      <c r="H13" s="57">
        <v>1</v>
      </c>
    </row>
    <row r="14" spans="1:11" ht="20.399999999999999">
      <c r="A14" s="64" t="s">
        <v>42</v>
      </c>
      <c r="B14" s="65" t="s">
        <v>72</v>
      </c>
      <c r="C14" s="66">
        <f>(C4*$H$4)+(C5*$H$5)+(C6*$H$6)+(C8*$H$8)+(C9*$H$9)+(C10*$H$10)+(C11*$H$11)+(C12*$H$12)+(C13*$H$13)+(C7*$H$7)</f>
        <v>123</v>
      </c>
      <c r="D14" s="66">
        <f>(D4*$H$4)+(D5*$H$5)+(D6*$H$6)+(D8*$H$8)+(D9*$H$9)+(D10*$H$10)+(D11*$H$11)+(D12*$H$12)+(D13*$H$13)+(D7*$H$7)</f>
        <v>78</v>
      </c>
      <c r="E14" s="66">
        <f>(E4*$H$4)+(E5*$H$5)+(E6*$H$6)+(E8*$H$8)+(E9*$H$9)+(E10*$H$10)+(E11*$H$11)+(E12*$H$12)+(E13*$H$13)+(E7*$H$7)</f>
        <v>57</v>
      </c>
      <c r="F14" s="66">
        <f>(F4*$H$4)+(F5*$H$5)+(F6*$H$6)+(F8*$H$8)+(F9*$H$9)+(F10*$H$10)+(F11*$H$11)+(F12*$H$12)+(F13*$H$13)+(F7*$H$7)</f>
        <v>46</v>
      </c>
      <c r="G14" s="67">
        <f>(G4*$H$4)+(G5*$H$5)+(G6*$H$6)+(G8*$H$8)+(G9*$H$9)+(G10*$H$10)+(G11*$H$11)+(G12*$H$12)+(G13*$H$13)+(G7*$H$7)</f>
        <v>117</v>
      </c>
      <c r="H14" s="68"/>
      <c r="I14" s="64" t="s">
        <v>43</v>
      </c>
      <c r="J14" s="69"/>
      <c r="K14" s="70">
        <f>C14+D14+E14+F14+G14</f>
        <v>421</v>
      </c>
    </row>
    <row r="15" spans="1:11" ht="13.8" thickBot="1">
      <c r="A15" s="71" t="s">
        <v>44</v>
      </c>
      <c r="B15" s="72"/>
      <c r="C15" s="73">
        <f>C14/$K$14</f>
        <v>0.29216152019002373</v>
      </c>
      <c r="D15" s="73">
        <f>D14/$K$14</f>
        <v>0.18527315914489312</v>
      </c>
      <c r="E15" s="73">
        <f>E14/$K$14</f>
        <v>0.13539192399049882</v>
      </c>
      <c r="F15" s="73">
        <f>F14/$K$14</f>
        <v>0.10926365795724466</v>
      </c>
      <c r="G15" s="74">
        <f>G14/$K$14</f>
        <v>0.27790973871733965</v>
      </c>
      <c r="H15" s="75"/>
    </row>
    <row r="16" spans="1:11">
      <c r="A16" s="76" t="s">
        <v>67</v>
      </c>
      <c r="B16" s="77"/>
      <c r="C16" s="77"/>
      <c r="D16" s="77"/>
      <c r="E16" s="77"/>
      <c r="F16" s="77"/>
      <c r="G16" s="77"/>
      <c r="H16" s="77"/>
    </row>
    <row r="17" spans="1:8">
      <c r="A17" s="76" t="s">
        <v>68</v>
      </c>
      <c r="B17" s="77"/>
      <c r="C17" s="77"/>
      <c r="D17" s="77"/>
      <c r="E17" s="77"/>
      <c r="F17" s="77"/>
      <c r="G17" s="77"/>
      <c r="H17" s="77"/>
    </row>
    <row r="18" spans="1:8">
      <c r="A18" s="76"/>
      <c r="B18" s="77"/>
      <c r="C18" s="77"/>
      <c r="D18" s="77"/>
      <c r="E18" s="77"/>
      <c r="F18" s="77"/>
      <c r="G18" s="77"/>
      <c r="H18" s="77"/>
    </row>
    <row r="19" spans="1:8">
      <c r="A19" s="76"/>
      <c r="B19" s="77"/>
      <c r="C19" s="77"/>
      <c r="D19" s="77"/>
      <c r="E19" s="77"/>
      <c r="F19" s="77"/>
      <c r="G19" s="77"/>
      <c r="H19" s="77"/>
    </row>
    <row r="20" spans="1:8">
      <c r="A20" s="76"/>
      <c r="B20" s="77"/>
      <c r="C20" s="77"/>
      <c r="D20" s="77"/>
      <c r="E20" s="77"/>
      <c r="F20" s="77"/>
      <c r="G20" s="77"/>
      <c r="H20" s="77"/>
    </row>
  </sheetData>
  <phoneticPr fontId="0" type="noConversion"/>
  <printOptions gridLinesSet="0"/>
  <pageMargins left="0.75" right="0.75" top="1" bottom="1" header="0.5" footer="0.5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Exh. 13.11 Property Rating</vt:lpstr>
      <vt:lpstr>Exh. 13.17 Location Ranking</vt:lpstr>
    </vt:vector>
  </TitlesOfParts>
  <Company>UserCo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2014-06-26T19:45:06Z</cp:lastPrinted>
  <dcterms:created xsi:type="dcterms:W3CDTF">2005-09-09T19:14:27Z</dcterms:created>
  <dcterms:modified xsi:type="dcterms:W3CDTF">2014-06-30T15:39:48Z</dcterms:modified>
</cp:coreProperties>
</file>