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workbookProtection lockStructure="1"/>
  <bookViews>
    <workbookView xWindow="600" yWindow="276" windowWidth="19560" windowHeight="12900" activeTab="1"/>
  </bookViews>
  <sheets>
    <sheet name="Exh. 16.6 Property Rating" sheetId="2" r:id="rId1"/>
    <sheet name="Exh. 16.7 Location Ranking" sheetId="1" r:id="rId2"/>
  </sheets>
  <definedNames>
    <definedName name="_xlnm.Print_Area" localSheetId="0">'Exh. 16.6 Property Rating'!$A$1:$J$20</definedName>
    <definedName name="_xlnm.Print_Area" localSheetId="1">'Exh. 16.7 Location Ranking'!$A$1:$J$15</definedName>
  </definedNames>
  <calcPr calcId="125725"/>
</workbook>
</file>

<file path=xl/calcChain.xml><?xml version="1.0" encoding="utf-8"?>
<calcChain xmlns="http://schemas.openxmlformats.org/spreadsheetml/2006/main">
  <c r="C16" i="2"/>
  <c r="D16"/>
  <c r="E16"/>
  <c r="J16"/>
  <c r="F16"/>
  <c r="G16"/>
  <c r="H16"/>
  <c r="I16"/>
  <c r="C18"/>
  <c r="D18"/>
  <c r="E18"/>
  <c r="C19"/>
  <c r="F18"/>
  <c r="G18"/>
  <c r="H18"/>
  <c r="I18"/>
  <c r="C15" i="1"/>
  <c r="D15"/>
  <c r="J15"/>
  <c r="E15"/>
  <c r="F15"/>
  <c r="F16"/>
  <c r="C16"/>
  <c r="E16"/>
  <c r="C20" i="2"/>
  <c r="D16" i="1"/>
</calcChain>
</file>

<file path=xl/sharedStrings.xml><?xml version="1.0" encoding="utf-8"?>
<sst xmlns="http://schemas.openxmlformats.org/spreadsheetml/2006/main" count="66" uniqueCount="53">
  <si>
    <t xml:space="preserve">Percentage above or (below) average </t>
  </si>
  <si>
    <t>Rank by Importance</t>
  </si>
  <si>
    <t>(Individual score times weighting)</t>
  </si>
  <si>
    <r>
      <t>Proximity to major roads—ease of access and visibility (</t>
    </r>
    <r>
      <rPr>
        <sz val="8"/>
        <rFont val="Arial"/>
        <family val="2"/>
      </rPr>
      <t>existing or approved</t>
    </r>
    <r>
      <rPr>
        <sz val="10"/>
        <rFont val="Arial"/>
        <family val="2"/>
      </rPr>
      <t>)</t>
    </r>
  </si>
  <si>
    <r>
      <t>Proximity and ease of access to shopping centers (</t>
    </r>
    <r>
      <rPr>
        <sz val="8"/>
        <rFont val="Arial"/>
        <family val="2"/>
      </rPr>
      <t>convenience and shopper goods</t>
    </r>
    <r>
      <rPr>
        <sz val="10"/>
        <rFont val="Arial"/>
        <family val="2"/>
      </rPr>
      <t>)</t>
    </r>
  </si>
  <si>
    <t>Proximity and ease of access to employment centers</t>
  </si>
  <si>
    <t>Proximity and reputation of schools in area</t>
  </si>
  <si>
    <t>Proximity to existing development</t>
  </si>
  <si>
    <t>Rating Criteria</t>
  </si>
  <si>
    <t xml:space="preserve"> Segment of Market Area</t>
  </si>
  <si>
    <t>NE</t>
  </si>
  <si>
    <t>SW</t>
  </si>
  <si>
    <t>SE</t>
  </si>
  <si>
    <t>Location in path of new residential growth</t>
  </si>
  <si>
    <t xml:space="preserve">Total </t>
  </si>
  <si>
    <t>Total All Scores</t>
  </si>
  <si>
    <t>Percentage of Total Scores</t>
  </si>
  <si>
    <t>Veto</t>
  </si>
  <si>
    <t>Inferior</t>
  </si>
  <si>
    <t>Typical</t>
  </si>
  <si>
    <t>Superior</t>
  </si>
  <si>
    <t>Factor</t>
  </si>
  <si>
    <t>High</t>
  </si>
  <si>
    <t>Moderate</t>
  </si>
  <si>
    <t>Slight</t>
  </si>
  <si>
    <t>Average</t>
  </si>
  <si>
    <t>X</t>
  </si>
  <si>
    <t>Quality of construction (materials and finish)</t>
  </si>
  <si>
    <t>Plumbing (adequacy and condition)</t>
  </si>
  <si>
    <t>Parking</t>
  </si>
  <si>
    <t>Total Lines Rated</t>
  </si>
  <si>
    <t>Subject Apartment Building Rating</t>
  </si>
  <si>
    <t>Impact on Productivity</t>
  </si>
  <si>
    <t>Design and appearance of property</t>
  </si>
  <si>
    <t>Condition of improvements</t>
  </si>
  <si>
    <t>Closets and storage</t>
  </si>
  <si>
    <t>Unit amenities</t>
  </si>
  <si>
    <t>Rating Conclusions</t>
  </si>
  <si>
    <t>Number of items</t>
  </si>
  <si>
    <t>Times category score</t>
  </si>
  <si>
    <t>Subtotal score</t>
  </si>
  <si>
    <t>Total subject score</t>
  </si>
  <si>
    <t>Exhibit 16.6</t>
  </si>
  <si>
    <t>Exhibit 16.7</t>
  </si>
  <si>
    <t>Room sizes, layout, and mix</t>
  </si>
  <si>
    <t>Electricial, technology, and appliances</t>
  </si>
  <si>
    <t>Project amenities (pools, fitness center, etc.)</t>
  </si>
  <si>
    <t xml:space="preserve">Apartment Competitive Location Analysis  </t>
  </si>
  <si>
    <t>NW (Subject)</t>
  </si>
  <si>
    <t>Public planning and development support for apartments</t>
  </si>
  <si>
    <r>
      <t>Reputation and prestige of area (</t>
    </r>
    <r>
      <rPr>
        <sz val="8"/>
        <rFont val="Arial"/>
        <family val="2"/>
      </rPr>
      <t>social reputation, other crime in area, etc.</t>
    </r>
    <r>
      <rPr>
        <sz val="10"/>
        <rFont val="Arial"/>
        <family val="2"/>
      </rPr>
      <t>)</t>
    </r>
  </si>
  <si>
    <t>Aesthetics and natural features in area</t>
  </si>
  <si>
    <r>
      <t xml:space="preserve">Proximity to entertainment and cultural areas </t>
    </r>
    <r>
      <rPr>
        <sz val="8"/>
        <rFont val="Arial"/>
        <family val="2"/>
      </rPr>
      <t>(theaters, parks, golf, restaurants)</t>
    </r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</si>
</sst>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88">
    <xf numFmtId="0" fontId="0" fillId="0" borderId="0" xfId="0"/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vertical="center"/>
      <protection locked="0"/>
    </xf>
    <xf numFmtId="0" fontId="0" fillId="0" borderId="15" xfId="0" applyBorder="1" applyAlignment="1" applyProtection="1">
      <alignment horizontal="center" vertical="center"/>
    </xf>
    <xf numFmtId="0" fontId="0" fillId="0" borderId="16" xfId="0" applyFill="1" applyBorder="1" applyAlignment="1" applyProtection="1">
      <alignment horizontal="center" vertical="center"/>
    </xf>
    <xf numFmtId="0" fontId="3" fillId="0" borderId="17" xfId="0" applyFont="1" applyBorder="1" applyAlignment="1">
      <alignment vertical="center" wrapText="1"/>
    </xf>
    <xf numFmtId="0" fontId="0" fillId="0" borderId="18" xfId="0" applyBorder="1" applyAlignment="1">
      <alignment horizontal="center" vertical="center"/>
    </xf>
    <xf numFmtId="0" fontId="1" fillId="0" borderId="19" xfId="0" applyFont="1" applyBorder="1" applyAlignment="1" applyProtection="1">
      <alignment vertical="center"/>
      <protection locked="0"/>
    </xf>
    <xf numFmtId="9" fontId="0" fillId="0" borderId="20" xfId="0" applyNumberFormat="1" applyBorder="1" applyAlignment="1">
      <alignment vertical="center"/>
    </xf>
    <xf numFmtId="9" fontId="0" fillId="0" borderId="20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/>
    <xf numFmtId="0" fontId="4" fillId="0" borderId="22" xfId="0" applyFont="1" applyBorder="1" applyAlignment="1" applyProtection="1">
      <alignment horizontal="center"/>
      <protection locked="0"/>
    </xf>
    <xf numFmtId="0" fontId="4" fillId="0" borderId="23" xfId="0" applyFont="1" applyBorder="1" applyProtection="1">
      <protection locked="0"/>
    </xf>
    <xf numFmtId="0" fontId="4" fillId="0" borderId="24" xfId="0" applyFont="1" applyBorder="1" applyProtection="1">
      <protection locked="0"/>
    </xf>
    <xf numFmtId="0" fontId="4" fillId="0" borderId="25" xfId="0" applyFont="1" applyBorder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0" fontId="4" fillId="0" borderId="26" xfId="0" applyFont="1" applyBorder="1" applyProtection="1">
      <protection locked="0"/>
    </xf>
    <xf numFmtId="0" fontId="4" fillId="0" borderId="27" xfId="0" applyFont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28" xfId="0" applyFont="1" applyBorder="1" applyAlignment="1" applyProtection="1">
      <alignment horizontal="center"/>
      <protection locked="0"/>
    </xf>
    <xf numFmtId="0" fontId="0" fillId="0" borderId="29" xfId="0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0" fontId="0" fillId="0" borderId="29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2" xfId="0" quotePrefix="1" applyBorder="1" applyAlignment="1" applyProtection="1">
      <alignment horizontal="left"/>
      <protection locked="0"/>
    </xf>
    <xf numFmtId="0" fontId="4" fillId="2" borderId="30" xfId="0" applyFont="1" applyFill="1" applyBorder="1" applyAlignment="1" applyProtection="1">
      <alignment horizontal="left"/>
      <protection locked="0"/>
    </xf>
    <xf numFmtId="0" fontId="4" fillId="2" borderId="17" xfId="0" applyFont="1" applyFill="1" applyBorder="1" applyAlignment="1" applyProtection="1">
      <alignment horizontal="left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31" xfId="0" applyFill="1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7" xfId="0" applyBorder="1" applyProtection="1">
      <protection locked="0"/>
    </xf>
    <xf numFmtId="0" fontId="0" fillId="0" borderId="32" xfId="0" applyBorder="1" applyAlignment="1">
      <alignment horizontal="center"/>
    </xf>
    <xf numFmtId="0" fontId="0" fillId="0" borderId="17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0" fontId="0" fillId="0" borderId="33" xfId="0" quotePrefix="1" applyBorder="1" applyAlignment="1" applyProtection="1">
      <alignment horizontal="left"/>
      <protection locked="0"/>
    </xf>
    <xf numFmtId="0" fontId="0" fillId="0" borderId="34" xfId="0" quotePrefix="1" applyBorder="1" applyAlignment="1" applyProtection="1">
      <alignment horizontal="left"/>
      <protection locked="0"/>
    </xf>
    <xf numFmtId="9" fontId="2" fillId="0" borderId="35" xfId="1" applyBorder="1" applyAlignment="1">
      <alignment horizontal="center"/>
    </xf>
    <xf numFmtId="0" fontId="0" fillId="0" borderId="34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3" fillId="0" borderId="27" xfId="0" applyFont="1" applyBorder="1" applyAlignment="1" applyProtection="1">
      <alignment vertical="center" wrapText="1"/>
      <protection locked="0"/>
    </xf>
    <xf numFmtId="0" fontId="0" fillId="0" borderId="0" xfId="0" applyAlignment="1">
      <alignment horizontal="center" wrapText="1"/>
    </xf>
    <xf numFmtId="0" fontId="1" fillId="0" borderId="0" xfId="0" applyFont="1" applyProtection="1"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4" fillId="2" borderId="37" xfId="0" applyFont="1" applyFill="1" applyBorder="1" applyAlignment="1" applyProtection="1">
      <alignment horizontal="center"/>
      <protection locked="0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4" fillId="0" borderId="40" xfId="0" applyFont="1" applyBorder="1" applyAlignment="1" applyProtection="1">
      <protection locked="0"/>
    </xf>
    <xf numFmtId="0" fontId="0" fillId="0" borderId="41" xfId="0" applyBorder="1" applyAlignment="1"/>
    <xf numFmtId="0" fontId="1" fillId="2" borderId="42" xfId="0" applyFont="1" applyFill="1" applyBorder="1" applyAlignment="1" applyProtection="1">
      <alignment horizontal="center" vertical="center"/>
      <protection locked="0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" fillId="0" borderId="45" xfId="0" applyFont="1" applyBorder="1" applyAlignment="1" applyProtection="1">
      <alignment horizontal="center" wrapText="1"/>
      <protection locked="0"/>
    </xf>
    <xf numFmtId="0" fontId="0" fillId="0" borderId="10" xfId="0" applyBorder="1" applyAlignment="1"/>
    <xf numFmtId="0" fontId="1" fillId="0" borderId="46" xfId="0" applyFont="1" applyBorder="1" applyAlignment="1" applyProtection="1">
      <protection locked="0"/>
    </xf>
    <xf numFmtId="0" fontId="0" fillId="0" borderId="15" xfId="0" applyBorder="1" applyAlignment="1"/>
    <xf numFmtId="0" fontId="1" fillId="0" borderId="32" xfId="0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7" xfId="0" applyFont="1" applyBorder="1" applyAlignment="1" applyProtection="1">
      <alignment horizontal="center" wrapText="1"/>
      <protection locked="0"/>
    </xf>
    <xf numFmtId="0" fontId="0" fillId="0" borderId="16" xfId="0" applyBorder="1" applyAlignment="1">
      <alignment horizontal="center"/>
    </xf>
    <xf numFmtId="0" fontId="2" fillId="0" borderId="29" xfId="0" applyFont="1" applyBorder="1" applyProtection="1">
      <protection locked="0"/>
    </xf>
    <xf numFmtId="0" fontId="2" fillId="0" borderId="29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showGridLines="0" workbookViewId="0">
      <selection activeCell="A14" sqref="A14"/>
    </sheetView>
  </sheetViews>
  <sheetFormatPr defaultColWidth="8.77734375" defaultRowHeight="13.2"/>
  <cols>
    <col min="1" max="1" width="35" customWidth="1"/>
    <col min="2" max="2" width="8" customWidth="1"/>
  </cols>
  <sheetData>
    <row r="1" spans="1:10" ht="13.8" thickBot="1">
      <c r="A1" s="63" t="s">
        <v>42</v>
      </c>
      <c r="B1" s="26"/>
      <c r="C1" s="26"/>
      <c r="D1" s="26"/>
      <c r="E1" s="26"/>
      <c r="F1" s="26"/>
      <c r="G1" s="26"/>
      <c r="H1" s="26"/>
      <c r="I1" s="26"/>
    </row>
    <row r="2" spans="1:10" ht="14.4" thickTop="1" thickBot="1">
      <c r="A2" s="68" t="s">
        <v>31</v>
      </c>
      <c r="B2" s="69"/>
      <c r="C2" s="69"/>
      <c r="D2" s="69"/>
      <c r="E2" s="69"/>
      <c r="F2" s="69"/>
      <c r="G2" s="69"/>
      <c r="H2" s="69"/>
      <c r="I2" s="70"/>
    </row>
    <row r="3" spans="1:10" ht="13.8" thickTop="1">
      <c r="A3" s="71" t="s">
        <v>32</v>
      </c>
      <c r="B3" s="29" t="s">
        <v>17</v>
      </c>
      <c r="C3" s="30"/>
      <c r="D3" s="31" t="s">
        <v>18</v>
      </c>
      <c r="E3" s="32"/>
      <c r="F3" s="33" t="s">
        <v>19</v>
      </c>
      <c r="G3" s="30"/>
      <c r="H3" s="34" t="s">
        <v>20</v>
      </c>
      <c r="I3" s="35"/>
    </row>
    <row r="4" spans="1:10">
      <c r="A4" s="72"/>
      <c r="B4" s="36" t="s">
        <v>21</v>
      </c>
      <c r="C4" s="37" t="s">
        <v>22</v>
      </c>
      <c r="D4" s="38" t="s">
        <v>23</v>
      </c>
      <c r="E4" s="38" t="s">
        <v>24</v>
      </c>
      <c r="F4" s="38" t="s">
        <v>25</v>
      </c>
      <c r="G4" s="38" t="s">
        <v>24</v>
      </c>
      <c r="H4" s="38" t="s">
        <v>23</v>
      </c>
      <c r="I4" s="39" t="s">
        <v>22</v>
      </c>
    </row>
    <row r="5" spans="1:10">
      <c r="A5" s="40" t="s">
        <v>33</v>
      </c>
      <c r="B5" s="41"/>
      <c r="C5" s="42"/>
      <c r="D5" s="42"/>
      <c r="E5" s="42"/>
      <c r="F5" s="42" t="s">
        <v>26</v>
      </c>
      <c r="G5" s="42"/>
      <c r="H5" s="42"/>
      <c r="I5" s="43"/>
    </row>
    <row r="6" spans="1:10">
      <c r="A6" s="40" t="s">
        <v>27</v>
      </c>
      <c r="B6" s="41"/>
      <c r="C6" s="42"/>
      <c r="D6" s="42"/>
      <c r="E6" s="42"/>
      <c r="F6" s="42" t="s">
        <v>26</v>
      </c>
      <c r="G6" s="42"/>
      <c r="H6" s="42"/>
      <c r="I6" s="43"/>
    </row>
    <row r="7" spans="1:10">
      <c r="A7" s="44" t="s">
        <v>34</v>
      </c>
      <c r="B7" s="45"/>
      <c r="C7" s="42"/>
      <c r="D7" s="42"/>
      <c r="E7" s="42"/>
      <c r="F7" s="42" t="s">
        <v>26</v>
      </c>
      <c r="G7" s="42"/>
      <c r="H7" s="42"/>
      <c r="I7" s="43"/>
    </row>
    <row r="8" spans="1:10">
      <c r="A8" s="85" t="s">
        <v>44</v>
      </c>
      <c r="B8" s="45"/>
      <c r="C8" s="42"/>
      <c r="D8" s="42"/>
      <c r="E8" s="42"/>
      <c r="F8" s="42" t="s">
        <v>26</v>
      </c>
      <c r="G8" s="42"/>
      <c r="H8" s="42"/>
      <c r="I8" s="43"/>
    </row>
    <row r="9" spans="1:10">
      <c r="A9" s="44" t="s">
        <v>35</v>
      </c>
      <c r="B9" s="45"/>
      <c r="C9" s="42"/>
      <c r="D9" s="42"/>
      <c r="E9" s="42"/>
      <c r="F9" s="42" t="s">
        <v>26</v>
      </c>
      <c r="G9" s="42"/>
      <c r="H9" s="42"/>
      <c r="I9" s="43"/>
    </row>
    <row r="10" spans="1:10">
      <c r="A10" s="44" t="s">
        <v>28</v>
      </c>
      <c r="B10" s="45"/>
      <c r="C10" s="42"/>
      <c r="D10" s="42"/>
      <c r="E10" s="42"/>
      <c r="F10" s="42" t="s">
        <v>26</v>
      </c>
      <c r="G10" s="42"/>
      <c r="H10" s="42"/>
      <c r="I10" s="43"/>
    </row>
    <row r="11" spans="1:10">
      <c r="A11" s="86" t="s">
        <v>45</v>
      </c>
      <c r="B11" s="46"/>
      <c r="C11" s="42"/>
      <c r="D11" s="42"/>
      <c r="E11" s="42"/>
      <c r="F11" s="42" t="s">
        <v>26</v>
      </c>
      <c r="G11" s="42"/>
      <c r="H11" s="42"/>
      <c r="I11" s="43"/>
    </row>
    <row r="12" spans="1:10">
      <c r="A12" s="44" t="s">
        <v>36</v>
      </c>
      <c r="B12" s="45"/>
      <c r="C12" s="42"/>
      <c r="D12" s="42"/>
      <c r="E12" s="42"/>
      <c r="F12" s="42" t="s">
        <v>26</v>
      </c>
      <c r="G12" s="42"/>
      <c r="H12" s="42"/>
      <c r="I12" s="43"/>
    </row>
    <row r="13" spans="1:10">
      <c r="A13" s="85" t="s">
        <v>46</v>
      </c>
      <c r="B13" s="45"/>
      <c r="C13" s="42"/>
      <c r="D13" s="42" t="s">
        <v>26</v>
      </c>
      <c r="E13" s="42"/>
      <c r="F13" s="42"/>
      <c r="G13" s="42"/>
      <c r="H13" s="42"/>
      <c r="I13" s="43"/>
    </row>
    <row r="14" spans="1:10">
      <c r="A14" s="44" t="s">
        <v>29</v>
      </c>
      <c r="B14" s="45"/>
      <c r="C14" s="42"/>
      <c r="D14" s="42"/>
      <c r="E14" s="42" t="s">
        <v>26</v>
      </c>
      <c r="F14" s="42"/>
      <c r="G14" s="42"/>
      <c r="H14" s="42"/>
      <c r="I14" s="43"/>
    </row>
    <row r="15" spans="1:10" ht="39.6">
      <c r="A15" s="47" t="s">
        <v>37</v>
      </c>
      <c r="B15" s="48"/>
      <c r="C15" s="49"/>
      <c r="D15" s="49"/>
      <c r="E15" s="49"/>
      <c r="F15" s="49"/>
      <c r="G15" s="49"/>
      <c r="H15" s="49"/>
      <c r="I15" s="50"/>
      <c r="J15" s="65" t="s">
        <v>30</v>
      </c>
    </row>
    <row r="16" spans="1:10">
      <c r="A16" s="44" t="s">
        <v>38</v>
      </c>
      <c r="B16" s="45"/>
      <c r="C16" s="51">
        <f t="shared" ref="C16:I16" si="0">COUNTA(C5:C14)</f>
        <v>0</v>
      </c>
      <c r="D16" s="51">
        <f t="shared" si="0"/>
        <v>1</v>
      </c>
      <c r="E16" s="51">
        <f t="shared" si="0"/>
        <v>1</v>
      </c>
      <c r="F16" s="51">
        <f t="shared" si="0"/>
        <v>8</v>
      </c>
      <c r="G16" s="51">
        <f t="shared" si="0"/>
        <v>0</v>
      </c>
      <c r="H16" s="51">
        <f t="shared" si="0"/>
        <v>0</v>
      </c>
      <c r="I16" s="52">
        <f t="shared" si="0"/>
        <v>0</v>
      </c>
      <c r="J16" s="53">
        <f>SUM(C16:I16)</f>
        <v>10</v>
      </c>
    </row>
    <row r="17" spans="1:9">
      <c r="A17" s="44" t="s">
        <v>39</v>
      </c>
      <c r="B17" s="45"/>
      <c r="C17" s="42">
        <v>0</v>
      </c>
      <c r="D17" s="42">
        <v>2</v>
      </c>
      <c r="E17" s="42">
        <v>4</v>
      </c>
      <c r="F17" s="42">
        <v>5</v>
      </c>
      <c r="G17" s="42">
        <v>6</v>
      </c>
      <c r="H17" s="42">
        <v>8</v>
      </c>
      <c r="I17" s="43">
        <v>10</v>
      </c>
    </row>
    <row r="18" spans="1:9">
      <c r="A18" s="44" t="s">
        <v>40</v>
      </c>
      <c r="B18" s="45"/>
      <c r="C18" s="51">
        <f t="shared" ref="C18:I18" si="1">C16*C17</f>
        <v>0</v>
      </c>
      <c r="D18" s="51">
        <f t="shared" si="1"/>
        <v>2</v>
      </c>
      <c r="E18" s="51">
        <f t="shared" si="1"/>
        <v>4</v>
      </c>
      <c r="F18" s="51">
        <f t="shared" si="1"/>
        <v>40</v>
      </c>
      <c r="G18" s="51">
        <f t="shared" si="1"/>
        <v>0</v>
      </c>
      <c r="H18" s="51">
        <f t="shared" si="1"/>
        <v>0</v>
      </c>
      <c r="I18" s="52">
        <f t="shared" si="1"/>
        <v>0</v>
      </c>
    </row>
    <row r="19" spans="1:9">
      <c r="A19" s="44" t="s">
        <v>41</v>
      </c>
      <c r="B19" s="54"/>
      <c r="C19" s="55">
        <f>SUM(C18:I18)</f>
        <v>46</v>
      </c>
      <c r="D19" s="56"/>
      <c r="E19" s="56"/>
      <c r="F19" s="56"/>
      <c r="G19" s="56"/>
      <c r="H19" s="56"/>
      <c r="I19" s="57"/>
    </row>
    <row r="20" spans="1:9" ht="13.8" thickBot="1">
      <c r="A20" s="58" t="s">
        <v>0</v>
      </c>
      <c r="B20" s="59"/>
      <c r="C20" s="60">
        <f>(C19/(F17*J16)-1)</f>
        <v>-7.999999999999996E-2</v>
      </c>
      <c r="D20" s="61"/>
      <c r="E20" s="61"/>
      <c r="F20" s="61"/>
      <c r="G20" s="61"/>
      <c r="H20" s="61"/>
      <c r="I20" s="62"/>
    </row>
    <row r="21" spans="1:9" ht="13.8" thickTop="1">
      <c r="A21" s="26"/>
      <c r="B21" s="26"/>
      <c r="C21" s="26"/>
      <c r="D21" s="26"/>
      <c r="E21" s="26"/>
      <c r="F21" s="26"/>
      <c r="G21" s="26"/>
      <c r="H21" s="26"/>
      <c r="I21" s="26"/>
    </row>
  </sheetData>
  <sheetProtection sheet="1" objects="1" scenarios="1"/>
  <mergeCells count="2">
    <mergeCell ref="A2:I2"/>
    <mergeCell ref="A3:A4"/>
  </mergeCells>
  <phoneticPr fontId="0" type="noConversion"/>
  <pageMargins left="0.75" right="0.75" top="1" bottom="1" header="0.5" footer="0.5"/>
  <pageSetup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1"/>
  <sheetViews>
    <sheetView showGridLines="0" tabSelected="1" showOutlineSymbols="0" workbookViewId="0">
      <selection activeCell="B13" sqref="B13"/>
    </sheetView>
  </sheetViews>
  <sheetFormatPr defaultColWidth="8.77734375" defaultRowHeight="13.2" outlineLevelRow="1"/>
  <cols>
    <col min="1" max="1" width="7.33203125" customWidth="1"/>
    <col min="2" max="2" width="27" customWidth="1"/>
    <col min="3" max="6" width="8.77734375" customWidth="1"/>
    <col min="7" max="7" width="11.6640625" customWidth="1"/>
    <col min="8" max="8" width="11.33203125" customWidth="1"/>
  </cols>
  <sheetData>
    <row r="1" spans="1:10" ht="13.8" thickBot="1">
      <c r="A1" s="66" t="s">
        <v>43</v>
      </c>
    </row>
    <row r="2" spans="1:10" ht="19.95" customHeight="1">
      <c r="A2" s="73" t="s">
        <v>47</v>
      </c>
      <c r="B2" s="74"/>
      <c r="C2" s="74"/>
      <c r="D2" s="74"/>
      <c r="E2" s="74"/>
      <c r="F2" s="74"/>
      <c r="G2" s="75"/>
    </row>
    <row r="3" spans="1:10" ht="32.25" customHeight="1">
      <c r="A3" s="76" t="s">
        <v>21</v>
      </c>
      <c r="B3" s="78" t="s">
        <v>8</v>
      </c>
      <c r="C3" s="80" t="s">
        <v>9</v>
      </c>
      <c r="D3" s="81"/>
      <c r="E3" s="81"/>
      <c r="F3" s="82"/>
      <c r="G3" s="83" t="s">
        <v>1</v>
      </c>
    </row>
    <row r="4" spans="1:10">
      <c r="A4" s="77"/>
      <c r="B4" s="79"/>
      <c r="C4" s="1" t="s">
        <v>48</v>
      </c>
      <c r="D4" s="2" t="s">
        <v>10</v>
      </c>
      <c r="E4" s="2" t="s">
        <v>11</v>
      </c>
      <c r="F4" s="3" t="s">
        <v>12</v>
      </c>
      <c r="G4" s="84"/>
      <c r="H4" s="4"/>
    </row>
    <row r="5" spans="1:10" ht="26.4" outlineLevel="1">
      <c r="A5" s="5">
        <v>1</v>
      </c>
      <c r="B5" s="6" t="s">
        <v>7</v>
      </c>
      <c r="C5" s="7">
        <v>2</v>
      </c>
      <c r="D5" s="7">
        <v>1</v>
      </c>
      <c r="E5" s="7">
        <v>2</v>
      </c>
      <c r="F5" s="7">
        <v>3</v>
      </c>
      <c r="G5" s="8">
        <v>1</v>
      </c>
    </row>
    <row r="6" spans="1:10" ht="39.6" outlineLevel="1">
      <c r="A6" s="5">
        <v>2</v>
      </c>
      <c r="B6" s="67" t="s">
        <v>49</v>
      </c>
      <c r="C6" s="7">
        <v>2</v>
      </c>
      <c r="D6" s="7">
        <v>1</v>
      </c>
      <c r="E6" s="7">
        <v>2</v>
      </c>
      <c r="F6" s="7">
        <v>3</v>
      </c>
      <c r="G6" s="8">
        <v>2</v>
      </c>
    </row>
    <row r="7" spans="1:10" ht="26.4" outlineLevel="1">
      <c r="A7" s="5">
        <v>3</v>
      </c>
      <c r="B7" s="6" t="s">
        <v>13</v>
      </c>
      <c r="C7" s="7">
        <v>2</v>
      </c>
      <c r="D7" s="7">
        <v>1</v>
      </c>
      <c r="E7" s="7">
        <v>3</v>
      </c>
      <c r="F7" s="7">
        <v>4</v>
      </c>
      <c r="G7" s="8">
        <v>3</v>
      </c>
    </row>
    <row r="8" spans="1:10" ht="39.6" outlineLevel="1">
      <c r="A8" s="5">
        <v>4</v>
      </c>
      <c r="B8" s="6" t="s">
        <v>3</v>
      </c>
      <c r="C8" s="7">
        <v>1</v>
      </c>
      <c r="D8" s="7">
        <v>2</v>
      </c>
      <c r="E8" s="7">
        <v>1</v>
      </c>
      <c r="F8" s="7">
        <v>3</v>
      </c>
      <c r="G8" s="8">
        <v>7</v>
      </c>
    </row>
    <row r="9" spans="1:10" ht="39.6" outlineLevel="1">
      <c r="A9" s="5">
        <v>5</v>
      </c>
      <c r="B9" s="67" t="s">
        <v>50</v>
      </c>
      <c r="C9" s="7">
        <v>2</v>
      </c>
      <c r="D9" s="7">
        <v>1</v>
      </c>
      <c r="E9" s="7">
        <v>2</v>
      </c>
      <c r="F9" s="7">
        <v>3</v>
      </c>
      <c r="G9" s="9">
        <v>9</v>
      </c>
    </row>
    <row r="10" spans="1:10" ht="39.6" outlineLevel="1">
      <c r="A10" s="5">
        <v>6</v>
      </c>
      <c r="B10" s="6" t="s">
        <v>4</v>
      </c>
      <c r="C10" s="7">
        <v>2</v>
      </c>
      <c r="D10" s="7">
        <v>1</v>
      </c>
      <c r="E10" s="7">
        <v>2</v>
      </c>
      <c r="F10" s="7">
        <v>3</v>
      </c>
      <c r="G10" s="8">
        <v>8</v>
      </c>
    </row>
    <row r="11" spans="1:10" ht="26.4" outlineLevel="1">
      <c r="A11" s="10">
        <v>7</v>
      </c>
      <c r="B11" s="11" t="s">
        <v>5</v>
      </c>
      <c r="C11" s="12">
        <v>1</v>
      </c>
      <c r="D11" s="12">
        <v>1</v>
      </c>
      <c r="E11" s="12">
        <v>1</v>
      </c>
      <c r="F11" s="12">
        <v>2</v>
      </c>
      <c r="G11" s="9">
        <v>10</v>
      </c>
    </row>
    <row r="12" spans="1:10" ht="26.4" outlineLevel="1">
      <c r="A12" s="5">
        <v>8</v>
      </c>
      <c r="B12" s="87" t="s">
        <v>51</v>
      </c>
      <c r="C12" s="7">
        <v>3</v>
      </c>
      <c r="D12" s="7">
        <v>1</v>
      </c>
      <c r="E12" s="7">
        <v>2</v>
      </c>
      <c r="F12" s="7">
        <v>3</v>
      </c>
      <c r="G12" s="8">
        <v>4</v>
      </c>
    </row>
    <row r="13" spans="1:10" ht="36.6" outlineLevel="1">
      <c r="A13" s="5">
        <v>9</v>
      </c>
      <c r="B13" s="67" t="s">
        <v>52</v>
      </c>
      <c r="C13" s="7">
        <v>2</v>
      </c>
      <c r="D13" s="7">
        <v>1</v>
      </c>
      <c r="E13" s="7">
        <v>2</v>
      </c>
      <c r="F13" s="7">
        <v>2</v>
      </c>
      <c r="G13" s="8">
        <v>6</v>
      </c>
    </row>
    <row r="14" spans="1:10" ht="27" outlineLevel="1" thickBot="1">
      <c r="A14" s="13">
        <v>10</v>
      </c>
      <c r="B14" s="14" t="s">
        <v>6</v>
      </c>
      <c r="C14" s="15">
        <v>2</v>
      </c>
      <c r="D14" s="15">
        <v>1</v>
      </c>
      <c r="E14" s="15">
        <v>2</v>
      </c>
      <c r="F14" s="15">
        <v>2</v>
      </c>
      <c r="G14" s="16">
        <v>5</v>
      </c>
    </row>
    <row r="15" spans="1:10" ht="13.8" thickTop="1">
      <c r="A15" s="17" t="s">
        <v>14</v>
      </c>
      <c r="B15" s="64" t="s">
        <v>2</v>
      </c>
      <c r="C15" s="18">
        <f>(C5*$G$5)+(C6*$G$6)+(C7*$G$7)+(C8*$G$8)+(C9*$G$9)+(C10*$G$10)+(C11*$G$11)+(C12*$G$12)+(C13*$G$13)+(C14*$G$14)</f>
        <v>97</v>
      </c>
      <c r="D15" s="18">
        <f>(D5*$G$5)+(D6*$G$6)+(D7*$G$7)+(D8*$G$8)+(D9*$G$9)+(D10*$G$10)+(D11*$G$11)+(D12*$G$12)+(D13*$G$13)+(D14*$G$14)</f>
        <v>62</v>
      </c>
      <c r="E15" s="18">
        <f>(E5*$G$5)+(E6*$G$6)+(E7*$G$7)+(E8*$G$8)+(E9*$G$9)+(E10*$G$10)+(E11*$G$11)+(E12*$G$12)+(E13*$G$13)+(E14*$G$14)</f>
        <v>96</v>
      </c>
      <c r="F15" s="18">
        <f>(F5*$G$5)+(F6*$G$6)+(F7*$G$7)+(F8*$G$8)+(F9*$G$9)+(F10*$G$10)+(F11*$G$11)+(F12*$G$12)+(F13*$G$13)+(F14*$G$14)</f>
        <v>147</v>
      </c>
      <c r="G15" s="19"/>
      <c r="H15" s="17" t="s">
        <v>15</v>
      </c>
      <c r="I15" s="20"/>
      <c r="J15" s="21">
        <f>SUM(C15:F15)</f>
        <v>402</v>
      </c>
    </row>
    <row r="16" spans="1:10" ht="13.8" thickBot="1">
      <c r="A16" s="22" t="s">
        <v>16</v>
      </c>
      <c r="B16" s="23"/>
      <c r="C16" s="24">
        <f>C15/$J$15</f>
        <v>0.24129353233830847</v>
      </c>
      <c r="D16" s="24">
        <f>D15/$J$15</f>
        <v>0.15422885572139303</v>
      </c>
      <c r="E16" s="24">
        <f>E15/$J$15</f>
        <v>0.23880597014925373</v>
      </c>
      <c r="F16" s="24">
        <f>F15/$J$15</f>
        <v>0.36567164179104478</v>
      </c>
      <c r="G16" s="25"/>
    </row>
    <row r="17" spans="1:7">
      <c r="A17" s="27"/>
      <c r="B17" s="28"/>
      <c r="C17" s="28"/>
      <c r="D17" s="28"/>
      <c r="E17" s="28"/>
      <c r="F17" s="28"/>
      <c r="G17" s="28"/>
    </row>
    <row r="18" spans="1:7">
      <c r="A18" s="27"/>
      <c r="B18" s="28"/>
      <c r="C18" s="28"/>
      <c r="D18" s="28"/>
      <c r="E18" s="28"/>
      <c r="F18" s="28"/>
      <c r="G18" s="28"/>
    </row>
    <row r="19" spans="1:7">
      <c r="A19" s="27"/>
      <c r="B19" s="28"/>
      <c r="C19" s="28"/>
      <c r="D19" s="28"/>
      <c r="E19" s="28"/>
      <c r="F19" s="28"/>
      <c r="G19" s="28"/>
    </row>
    <row r="20" spans="1:7">
      <c r="A20" s="27"/>
      <c r="B20" s="28"/>
      <c r="C20" s="28"/>
      <c r="D20" s="28"/>
      <c r="E20" s="28"/>
      <c r="F20" s="28"/>
      <c r="G20" s="28"/>
    </row>
    <row r="21" spans="1:7">
      <c r="A21" s="27"/>
      <c r="B21" s="28"/>
      <c r="C21" s="28"/>
      <c r="D21" s="28"/>
      <c r="E21" s="28"/>
      <c r="F21" s="28"/>
      <c r="G21" s="28"/>
    </row>
  </sheetData>
  <sheetProtection sheet="1" objects="1" scenarios="1"/>
  <mergeCells count="5">
    <mergeCell ref="A2:G2"/>
    <mergeCell ref="A3:A4"/>
    <mergeCell ref="B3:B4"/>
    <mergeCell ref="C3:F3"/>
    <mergeCell ref="G3:G4"/>
  </mergeCells>
  <phoneticPr fontId="0" type="noConversion"/>
  <printOptions gridLinesSet="0"/>
  <pageMargins left="0.75" right="0.75" top="1" bottom="1" header="0.5" footer="0.5"/>
  <pageSetup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Exh. 16.6 Property Rating</vt:lpstr>
      <vt:lpstr>Exh. 16.7 Location Ranking</vt:lpstr>
      <vt:lpstr>'Exh. 16.6 Property Rating'!Print_Area</vt:lpstr>
      <vt:lpstr>'Exh. 16.7 Location Ranking'!Print_Area</vt:lpstr>
    </vt:vector>
  </TitlesOfParts>
  <Company>UserCo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Michael McKinley</cp:lastModifiedBy>
  <cp:lastPrinted>2014-06-26T20:30:03Z</cp:lastPrinted>
  <dcterms:created xsi:type="dcterms:W3CDTF">2005-09-09T20:11:42Z</dcterms:created>
  <dcterms:modified xsi:type="dcterms:W3CDTF">2014-07-01T15:28:40Z</dcterms:modified>
</cp:coreProperties>
</file>